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5300" windowHeight="9270"/>
  </bookViews>
  <sheets>
    <sheet name="Worksheet" sheetId="1" r:id="rId1"/>
    <sheet name="Kitchen Remodel Chart" sheetId="4" r:id="rId2"/>
    <sheet name="Sheet1" sheetId="5" state="hidden" r:id="rId3"/>
  </sheets>
  <calcPr calcId="145621"/>
</workbook>
</file>

<file path=xl/calcChain.xml><?xml version="1.0" encoding="utf-8"?>
<calcChain xmlns="http://schemas.openxmlformats.org/spreadsheetml/2006/main">
  <c r="G11" i="1" l="1"/>
  <c r="G15" i="1" s="1"/>
  <c r="A1" i="5"/>
  <c r="A2" i="5" s="1"/>
  <c r="G6" i="1" s="1"/>
  <c r="G21" i="1" l="1"/>
  <c r="G17" i="1"/>
  <c r="G13" i="1"/>
  <c r="G20" i="1"/>
  <c r="G16" i="1"/>
  <c r="G22" i="1"/>
  <c r="G18" i="1"/>
  <c r="G14" i="1"/>
  <c r="G23" i="1"/>
  <c r="G19" i="1"/>
  <c r="G10" i="1"/>
  <c r="G24" i="1"/>
</calcChain>
</file>

<file path=xl/sharedStrings.xml><?xml version="1.0" encoding="utf-8"?>
<sst xmlns="http://schemas.openxmlformats.org/spreadsheetml/2006/main" count="24" uniqueCount="24">
  <si>
    <t>Total Budget</t>
  </si>
  <si>
    <t>Cabinetry &amp; Hardware</t>
  </si>
  <si>
    <t>Installation</t>
  </si>
  <si>
    <t>Appliances &amp; Ventilation</t>
  </si>
  <si>
    <t>Countertops</t>
  </si>
  <si>
    <t>Flooring</t>
  </si>
  <si>
    <t>Walls &amp; Ceilings</t>
  </si>
  <si>
    <t>Lighting</t>
  </si>
  <si>
    <t>Design Fees</t>
  </si>
  <si>
    <t>Doors &amp; Windows</t>
  </si>
  <si>
    <t>Faucets &amp; Plumbing</t>
  </si>
  <si>
    <t>Other</t>
  </si>
  <si>
    <t>KITCHEN REMODELING BUDGET</t>
  </si>
  <si>
    <t xml:space="preserve">WORKSHEET: </t>
  </si>
  <si>
    <t>Value of Your Home?</t>
  </si>
  <si>
    <t>NKBA recommended percent</t>
  </si>
  <si>
    <t>Enter a percent</t>
  </si>
  <si>
    <t>Contigency Budget</t>
  </si>
  <si>
    <t>15% - 25%</t>
  </si>
  <si>
    <t>Disclaimer:</t>
  </si>
  <si>
    <t>The information contained in this document was provided by the NKBA Kitchen Planner</t>
  </si>
  <si>
    <t>and can be found at NKBA.org. This information is not specific to individual contracts and</t>
  </si>
  <si>
    <t>should be used as reference material only.</t>
  </si>
  <si>
    <t>Estimated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</si>
</sst>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_);\(&quot;$&quot;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6" fillId="0" borderId="0" xfId="0" applyFont="1"/>
    <xf numFmtId="9" fontId="0" fillId="0" borderId="0" xfId="2" applyFont="1"/>
    <xf numFmtId="9" fontId="3" fillId="0" borderId="0" xfId="2" applyFont="1"/>
    <xf numFmtId="9" fontId="4" fillId="0" borderId="0" xfId="2" applyFont="1"/>
    <xf numFmtId="0" fontId="7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5" fontId="0" fillId="0" borderId="1" xfId="0" applyNumberFormat="1" applyBorder="1" applyAlignment="1">
      <alignment horizontal="center"/>
    </xf>
    <xf numFmtId="5" fontId="2" fillId="0" borderId="0" xfId="1" applyNumberFormat="1" applyFont="1"/>
    <xf numFmtId="5" fontId="0" fillId="0" borderId="0" xfId="1" applyNumberFormat="1" applyFont="1"/>
    <xf numFmtId="5" fontId="4" fillId="2" borderId="0" xfId="1" applyNumberFormat="1" applyFont="1" applyFill="1" applyProtection="1">
      <protection locked="0"/>
    </xf>
    <xf numFmtId="5" fontId="0" fillId="0" borderId="0" xfId="0" applyNumberFormat="1"/>
    <xf numFmtId="164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2" borderId="1" xfId="2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Breakdown of Kitchen Remodel Project Budget</a:t>
            </a:r>
          </a:p>
        </c:rich>
      </c:tx>
      <c:layout/>
      <c:overlay val="1"/>
    </c:title>
    <c:autoTitleDeleted val="0"/>
    <c:view3D>
      <c:rotX val="30"/>
      <c:rotY val="1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181742409587336E-2"/>
          <c:y val="0.11714480874316952"/>
          <c:w val="0.84163651518082561"/>
          <c:h val="0.824908925318761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</a:sp3d>
          </c:spPr>
          <c:explosion val="13"/>
          <c:dLbls>
            <c:dLbl>
              <c:idx val="3"/>
              <c:layout>
                <c:manualLayout>
                  <c:x val="-5.7628146800121322E-2"/>
                  <c:y val="-2.276867030965395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1.8198362147406732E-2"/>
                  <c:y val="-6.83060109289619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1.8198362147406846E-2"/>
                  <c:y val="-6.83060109289619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1.8198362147406732E-2"/>
                  <c:y val="-6.83060109289623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7"/>
              <c:layout>
                <c:manualLayout>
                  <c:x val="0"/>
                  <c:y val="-0.1161202185792350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8"/>
              <c:layout>
                <c:manualLayout>
                  <c:x val="0"/>
                  <c:y val="-0.1206739526411657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9"/>
              <c:layout>
                <c:manualLayout>
                  <c:x val="0"/>
                  <c:y val="-0.102459016393442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900" b="1" i="0" baseline="0">
                    <a:latin typeface="Calibri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Worksheet!$B$13:$B$24</c:f>
              <c:strCache>
                <c:ptCount val="12"/>
                <c:pt idx="0">
                  <c:v>Cabinetry &amp; Hardware</c:v>
                </c:pt>
                <c:pt idx="1">
                  <c:v>Installation</c:v>
                </c:pt>
                <c:pt idx="2">
                  <c:v>Appliances &amp; Ventilation</c:v>
                </c:pt>
                <c:pt idx="3">
                  <c:v>Countertops</c:v>
                </c:pt>
                <c:pt idx="4">
                  <c:v>Flooring</c:v>
                </c:pt>
                <c:pt idx="5">
                  <c:v>Walls &amp; Ceilings</c:v>
                </c:pt>
                <c:pt idx="6">
                  <c:v>Lighting</c:v>
                </c:pt>
                <c:pt idx="7">
                  <c:v>Design Fees</c:v>
                </c:pt>
                <c:pt idx="8">
                  <c:v>Doors &amp; Windows</c:v>
                </c:pt>
                <c:pt idx="9">
                  <c:v>Faucets &amp; Plumbing</c:v>
                </c:pt>
                <c:pt idx="10">
                  <c:v>Other</c:v>
                </c:pt>
                <c:pt idx="11">
                  <c:v>Contigency Budget</c:v>
                </c:pt>
              </c:strCache>
            </c:strRef>
          </c:cat>
          <c:val>
            <c:numRef>
              <c:f>Worksheet!$E$13:$E$24</c:f>
              <c:numCache>
                <c:formatCode>0%</c:formatCode>
                <c:ptCount val="12"/>
                <c:pt idx="0">
                  <c:v>0.28999999999999998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0.05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0.01</c:v>
                </c:pt>
                <c:pt idx="11">
                  <c:v>0.1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Worksheet!$B$13:$B$24</c:f>
              <c:strCache>
                <c:ptCount val="12"/>
                <c:pt idx="0">
                  <c:v>Cabinetry &amp; Hardware</c:v>
                </c:pt>
                <c:pt idx="1">
                  <c:v>Installation</c:v>
                </c:pt>
                <c:pt idx="2">
                  <c:v>Appliances &amp; Ventilation</c:v>
                </c:pt>
                <c:pt idx="3">
                  <c:v>Countertops</c:v>
                </c:pt>
                <c:pt idx="4">
                  <c:v>Flooring</c:v>
                </c:pt>
                <c:pt idx="5">
                  <c:v>Walls &amp; Ceilings</c:v>
                </c:pt>
                <c:pt idx="6">
                  <c:v>Lighting</c:v>
                </c:pt>
                <c:pt idx="7">
                  <c:v>Design Fees</c:v>
                </c:pt>
                <c:pt idx="8">
                  <c:v>Doors &amp; Windows</c:v>
                </c:pt>
                <c:pt idx="9">
                  <c:v>Faucets &amp; Plumbing</c:v>
                </c:pt>
                <c:pt idx="10">
                  <c:v>Other</c:v>
                </c:pt>
                <c:pt idx="11">
                  <c:v>Contigency Budget</c:v>
                </c:pt>
              </c:strCache>
            </c:strRef>
          </c:cat>
          <c:val>
            <c:numRef>
              <c:f>Worksheet!$D$13:$D$24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explosion val="25"/>
          <c:cat>
            <c:strRef>
              <c:f>Worksheet!$B$13:$B$24</c:f>
              <c:strCache>
                <c:ptCount val="12"/>
                <c:pt idx="0">
                  <c:v>Cabinetry &amp; Hardware</c:v>
                </c:pt>
                <c:pt idx="1">
                  <c:v>Installation</c:v>
                </c:pt>
                <c:pt idx="2">
                  <c:v>Appliances &amp; Ventilation</c:v>
                </c:pt>
                <c:pt idx="3">
                  <c:v>Countertops</c:v>
                </c:pt>
                <c:pt idx="4">
                  <c:v>Flooring</c:v>
                </c:pt>
                <c:pt idx="5">
                  <c:v>Walls &amp; Ceilings</c:v>
                </c:pt>
                <c:pt idx="6">
                  <c:v>Lighting</c:v>
                </c:pt>
                <c:pt idx="7">
                  <c:v>Design Fees</c:v>
                </c:pt>
                <c:pt idx="8">
                  <c:v>Doors &amp; Windows</c:v>
                </c:pt>
                <c:pt idx="9">
                  <c:v>Faucets &amp; Plumbing</c:v>
                </c:pt>
                <c:pt idx="10">
                  <c:v>Other</c:v>
                </c:pt>
                <c:pt idx="11">
                  <c:v>Contigency Budget</c:v>
                </c:pt>
              </c:strCache>
            </c:strRef>
          </c:cat>
          <c:val>
            <c:numRef>
              <c:f>Worksheet!$E$13:$E$24</c:f>
              <c:numCache>
                <c:formatCode>0%</c:formatCode>
                <c:ptCount val="12"/>
                <c:pt idx="0">
                  <c:v>0.28999999999999998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0.05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0.01</c:v>
                </c:pt>
                <c:pt idx="11">
                  <c:v>0.1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>
      <c:oddFooter>&amp;CMingle LLC   l   12955 Hwy 55   l   Plymouth, MN 55411   l   763-717-8500   l   FAX 763-717-8501    
</c:oddFooter>
    </c:headerFooter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jpeg"/><Relationship Id="rId7" Type="http://schemas.openxmlformats.org/officeDocument/2006/relationships/image" Target="../media/image8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gif"/><Relationship Id="rId5" Type="http://schemas.openxmlformats.org/officeDocument/2006/relationships/image" Target="../media/image6.pn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0</xdr:rowOff>
    </xdr:from>
    <xdr:to>
      <xdr:col>14</xdr:col>
      <xdr:colOff>38100</xdr:colOff>
      <xdr:row>30</xdr:row>
      <xdr:rowOff>91440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0.82903</cdr:x>
      <cdr:y>0.50956</cdr:y>
    </cdr:from>
    <cdr:to>
      <cdr:x>0.85485</cdr:x>
      <cdr:y>0.55276</cdr:y>
    </cdr:to>
    <cdr:pic>
      <cdr:nvPicPr>
        <cdr:cNvPr id="20" name="Picture 19" descr="http://images.clipartpanda.com/leak-clipart-faucet_silhouette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094221" y="2842261"/>
          <a:ext cx="220979" cy="24096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0.8228</cdr:x>
      <cdr:y>0.31148</cdr:y>
    </cdr:from>
    <cdr:to>
      <cdr:x>0.86287</cdr:x>
      <cdr:y>0.37295</cdr:y>
    </cdr:to>
    <cdr:pic>
      <cdr:nvPicPr>
        <cdr:cNvPr id="21" name="Picture 20" descr="https://encrypted-tbn3.gstatic.com/images?q=tbn:ANd9GcTwUTqdGC6_vZ7DAwh3VBFgGhfz6rbmArjv36g_nsat_f7dvAOi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040880" y="1737360"/>
          <a:ext cx="342900" cy="34290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0.8602</cdr:x>
      <cdr:y>0.45219</cdr:y>
    </cdr:from>
    <cdr:to>
      <cdr:x>0.8878</cdr:x>
      <cdr:y>0.49454</cdr:y>
    </cdr:to>
    <cdr:pic>
      <cdr:nvPicPr>
        <cdr:cNvPr id="24" name="Picture 23" descr="http://images.clipartpanda.com/window-clipart-windows-wide-open-window-silhouette-vector_135097067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30000"/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360920" y="2522220"/>
          <a:ext cx="236220" cy="23622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0.31167</cdr:x>
      <cdr:y>0.54098</cdr:y>
    </cdr:from>
    <cdr:to>
      <cdr:x>0.40338</cdr:x>
      <cdr:y>0.68169</cdr:y>
    </cdr:to>
    <cdr:pic>
      <cdr:nvPicPr>
        <cdr:cNvPr id="28" name="Picture 27" descr="http://images.cdn2.stockunlimited.net/clipart/file-cabinet-icon_152546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30000"/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7000" y="3017520"/>
          <a:ext cx="784860" cy="78486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0.37311</cdr:x>
      <cdr:y>0.20765</cdr:y>
    </cdr:from>
    <cdr:to>
      <cdr:x>0.41852</cdr:x>
      <cdr:y>0.27635</cdr:y>
    </cdr:to>
    <cdr:pic>
      <cdr:nvPicPr>
        <cdr:cNvPr id="29" name="Picture 28" descr="http://www.clipartpal.com/_thumbs/pd/household/kitchen/stove_icon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192781" y="1158240"/>
          <a:ext cx="388619" cy="38320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0.17631</cdr:x>
      <cdr:y>0.30328</cdr:y>
    </cdr:from>
    <cdr:to>
      <cdr:x>0.25289</cdr:x>
      <cdr:y>0.38537</cdr:y>
    </cdr:to>
    <cdr:pic>
      <cdr:nvPicPr>
        <cdr:cNvPr id="31" name="Picture 30" descr="http://worldartsme.com/images/home-repair-clipart-1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6">
          <a:lum bright="-30000"/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08761" y="1691640"/>
          <a:ext cx="655320" cy="45791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0.52229</cdr:x>
      <cdr:y>0.21532</cdr:y>
    </cdr:from>
    <cdr:to>
      <cdr:x>0.57739</cdr:x>
      <cdr:y>0.25856</cdr:y>
    </cdr:to>
    <cdr:sp macro="" textlink="">
      <cdr:nvSpPr>
        <cdr:cNvPr id="34" name="L-Shape 33"/>
        <cdr:cNvSpPr/>
      </cdr:nvSpPr>
      <cdr:spPr>
        <a:xfrm xmlns:a="http://schemas.openxmlformats.org/drawingml/2006/main" rot="4612003">
          <a:off x="4584529" y="1085885"/>
          <a:ext cx="241174" cy="471458"/>
        </a:xfrm>
        <a:prstGeom xmlns:a="http://schemas.openxmlformats.org/drawingml/2006/main" prst="corner">
          <a:avLst/>
        </a:prstGeom>
        <a:noFill xmlns:a="http://schemas.openxmlformats.org/drawingml/2006/main"/>
        <a:ln xmlns:a="http://schemas.openxmlformats.org/drawingml/2006/main" w="12700">
          <a:solidFill>
            <a:schemeClr val="tx1">
              <a:lumMod val="95000"/>
              <a:lumOff val="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0.67142</cdr:x>
      <cdr:y>0.21175</cdr:y>
    </cdr:from>
    <cdr:to>
      <cdr:x>0.70347</cdr:x>
      <cdr:y>0.26093</cdr:y>
    </cdr:to>
    <cdr:pic>
      <cdr:nvPicPr>
        <cdr:cNvPr id="41" name="Picture 40" descr="http://www.toppstiles.co.uk/s_grout_selector_images/041149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7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45480" y="1181100"/>
          <a:ext cx="274320" cy="27432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0.76759</cdr:x>
      <cdr:y>0.27186</cdr:y>
    </cdr:from>
    <cdr:to>
      <cdr:x>0.78272</cdr:x>
      <cdr:y>0.27459</cdr:y>
    </cdr:to>
    <cdr:cxnSp macro="">
      <cdr:nvCxnSpPr>
        <cdr:cNvPr id="44" name="Straight Connector 43"/>
        <cdr:cNvCxnSpPr/>
      </cdr:nvCxnSpPr>
      <cdr:spPr>
        <a:xfrm xmlns:a="http://schemas.openxmlformats.org/drawingml/2006/main" flipV="1">
          <a:off x="6568440" y="1516380"/>
          <a:ext cx="129540" cy="152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0.76759</cdr:x>
      <cdr:y>0.27596</cdr:y>
    </cdr:from>
    <cdr:to>
      <cdr:x>0.77026</cdr:x>
      <cdr:y>0.30601</cdr:y>
    </cdr:to>
    <cdr:cxnSp macro="">
      <cdr:nvCxnSpPr>
        <cdr:cNvPr id="49" name="Straight Connector 48"/>
        <cdr:cNvCxnSpPr/>
      </cdr:nvCxnSpPr>
      <cdr:spPr>
        <a:xfrm xmlns:a="http://schemas.openxmlformats.org/drawingml/2006/main">
          <a:off x="6568440" y="1539240"/>
          <a:ext cx="22860" cy="1676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0.70258</cdr:x>
      <cdr:y>0.5888</cdr:y>
    </cdr:from>
    <cdr:to>
      <cdr:x>0.74443</cdr:x>
      <cdr:y>0.65301</cdr:y>
    </cdr:to>
    <cdr:pic>
      <cdr:nvPicPr>
        <cdr:cNvPr id="12" name="Picture 11" descr="C:\Users\cmelhus\AppData\Local\Microsoft\Windows\INetCache\IE\6KP5NKNM\Double-barred_dollar_sign.svg[1]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8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012180" y="3284220"/>
          <a:ext cx="358140" cy="3581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tabSelected="1" zoomScaleNormal="100" workbookViewId="0">
      <selection activeCell="D6" sqref="D6:E6"/>
    </sheetView>
  </sheetViews>
  <sheetFormatPr defaultRowHeight="15" x14ac:dyDescent="0.25"/>
  <cols>
    <col min="2" max="2" width="19.7109375" customWidth="1"/>
    <col min="3" max="3" width="2.28515625" customWidth="1"/>
    <col min="4" max="4" width="10.28515625" customWidth="1"/>
    <col min="5" max="5" width="10.28515625" style="3" customWidth="1"/>
    <col min="6" max="6" width="2.28515625" customWidth="1"/>
    <col min="7" max="7" width="19.7109375" customWidth="1"/>
  </cols>
  <sheetData>
    <row r="1" spans="2:7" ht="78" customHeight="1" x14ac:dyDescent="0.25"/>
    <row r="2" spans="2:7" ht="44.45" customHeight="1" x14ac:dyDescent="0.25"/>
    <row r="3" spans="2:7" ht="21" x14ac:dyDescent="0.35">
      <c r="B3" s="7" t="s">
        <v>14</v>
      </c>
      <c r="C3" s="7"/>
      <c r="G3" s="14">
        <v>500000</v>
      </c>
    </row>
    <row r="5" spans="2:7" ht="30" x14ac:dyDescent="0.25">
      <c r="B5" s="10" t="s">
        <v>15</v>
      </c>
      <c r="C5" s="8"/>
      <c r="D5" s="20" t="s">
        <v>16</v>
      </c>
      <c r="E5" s="21"/>
      <c r="G5" s="19" t="s">
        <v>23</v>
      </c>
    </row>
    <row r="6" spans="2:7" x14ac:dyDescent="0.25">
      <c r="B6" s="10" t="s">
        <v>18</v>
      </c>
      <c r="C6" s="8"/>
      <c r="D6" s="22">
        <v>0.2</v>
      </c>
      <c r="E6" s="22"/>
      <c r="G6" s="11">
        <f>SUM(G3*D6)+Sheet1!A2</f>
        <v>110000</v>
      </c>
    </row>
    <row r="7" spans="2:7" x14ac:dyDescent="0.25">
      <c r="B7" s="9"/>
      <c r="C7" s="9"/>
    </row>
    <row r="8" spans="2:7" ht="21" x14ac:dyDescent="0.35">
      <c r="B8" s="6" t="s">
        <v>13</v>
      </c>
      <c r="C8" s="6"/>
      <c r="D8" s="5" t="s">
        <v>12</v>
      </c>
    </row>
    <row r="10" spans="2:7" ht="15.75" x14ac:dyDescent="0.25">
      <c r="B10" s="1" t="s">
        <v>0</v>
      </c>
      <c r="C10" s="1"/>
      <c r="D10" s="1"/>
      <c r="G10" s="12">
        <f>G6</f>
        <v>110000</v>
      </c>
    </row>
    <row r="11" spans="2:7" ht="15.75" hidden="1" x14ac:dyDescent="0.25">
      <c r="B11" s="1"/>
      <c r="C11" s="1"/>
      <c r="D11" s="1"/>
      <c r="G11" s="12">
        <f>G3*D6</f>
        <v>100000</v>
      </c>
    </row>
    <row r="12" spans="2:7" ht="15.75" x14ac:dyDescent="0.25">
      <c r="B12" s="2"/>
      <c r="C12" s="2"/>
      <c r="D12" s="2"/>
    </row>
    <row r="13" spans="2:7" ht="15.75" x14ac:dyDescent="0.25">
      <c r="B13" s="2" t="s">
        <v>1</v>
      </c>
      <c r="C13" s="2"/>
      <c r="D13" s="2"/>
      <c r="E13" s="4">
        <v>0.28999999999999998</v>
      </c>
      <c r="G13" s="13">
        <f>SUM($G$11*E13)</f>
        <v>28999.999999999996</v>
      </c>
    </row>
    <row r="14" spans="2:7" ht="15.75" x14ac:dyDescent="0.25">
      <c r="B14" s="2" t="s">
        <v>2</v>
      </c>
      <c r="C14" s="2"/>
      <c r="D14" s="2"/>
      <c r="E14" s="4">
        <v>0.17</v>
      </c>
      <c r="G14" s="13">
        <f t="shared" ref="G14:G23" si="0">SUM($G$11*E14)</f>
        <v>17000</v>
      </c>
    </row>
    <row r="15" spans="2:7" ht="15.75" x14ac:dyDescent="0.25">
      <c r="B15" s="2" t="s">
        <v>3</v>
      </c>
      <c r="C15" s="2"/>
      <c r="D15" s="2"/>
      <c r="E15" s="4">
        <v>0.14000000000000001</v>
      </c>
      <c r="G15" s="13">
        <f t="shared" si="0"/>
        <v>14000.000000000002</v>
      </c>
    </row>
    <row r="16" spans="2:7" ht="15.75" x14ac:dyDescent="0.25">
      <c r="B16" s="2" t="s">
        <v>4</v>
      </c>
      <c r="C16" s="2"/>
      <c r="D16" s="2"/>
      <c r="E16" s="4">
        <v>0.1</v>
      </c>
      <c r="G16" s="13">
        <f t="shared" si="0"/>
        <v>10000</v>
      </c>
    </row>
    <row r="17" spans="2:7" ht="15.75" x14ac:dyDescent="0.25">
      <c r="B17" s="2" t="s">
        <v>5</v>
      </c>
      <c r="C17" s="2"/>
      <c r="D17" s="2"/>
      <c r="E17" s="4">
        <v>7.0000000000000007E-2</v>
      </c>
      <c r="G17" s="13">
        <f t="shared" si="0"/>
        <v>7000.0000000000009</v>
      </c>
    </row>
    <row r="18" spans="2:7" ht="15.75" x14ac:dyDescent="0.25">
      <c r="B18" s="2" t="s">
        <v>6</v>
      </c>
      <c r="C18" s="2"/>
      <c r="D18" s="2"/>
      <c r="E18" s="4">
        <v>0.05</v>
      </c>
      <c r="G18" s="13">
        <f t="shared" si="0"/>
        <v>5000</v>
      </c>
    </row>
    <row r="19" spans="2:7" ht="15.75" x14ac:dyDescent="0.25">
      <c r="B19" s="2" t="s">
        <v>7</v>
      </c>
      <c r="C19" s="2"/>
      <c r="D19" s="2"/>
      <c r="E19" s="4">
        <v>0.05</v>
      </c>
      <c r="G19" s="13">
        <f t="shared" si="0"/>
        <v>5000</v>
      </c>
    </row>
    <row r="20" spans="2:7" ht="15.75" x14ac:dyDescent="0.25">
      <c r="B20" s="2" t="s">
        <v>8</v>
      </c>
      <c r="C20" s="2"/>
      <c r="D20" s="2"/>
      <c r="E20" s="4">
        <v>0.04</v>
      </c>
      <c r="G20" s="13">
        <f t="shared" si="0"/>
        <v>4000</v>
      </c>
    </row>
    <row r="21" spans="2:7" ht="15.75" x14ac:dyDescent="0.25">
      <c r="B21" s="2" t="s">
        <v>9</v>
      </c>
      <c r="C21" s="2"/>
      <c r="D21" s="2"/>
      <c r="E21" s="4">
        <v>0.04</v>
      </c>
      <c r="G21" s="13">
        <f t="shared" si="0"/>
        <v>4000</v>
      </c>
    </row>
    <row r="22" spans="2:7" ht="15.75" x14ac:dyDescent="0.25">
      <c r="B22" s="2" t="s">
        <v>10</v>
      </c>
      <c r="C22" s="2"/>
      <c r="D22" s="2"/>
      <c r="E22" s="4">
        <v>0.04</v>
      </c>
      <c r="G22" s="13">
        <f t="shared" si="0"/>
        <v>4000</v>
      </c>
    </row>
    <row r="23" spans="2:7" ht="15.75" x14ac:dyDescent="0.25">
      <c r="B23" s="2" t="s">
        <v>11</v>
      </c>
      <c r="C23" s="2"/>
      <c r="D23" s="2"/>
      <c r="E23" s="4">
        <v>0.01</v>
      </c>
      <c r="G23" s="13">
        <f t="shared" si="0"/>
        <v>1000</v>
      </c>
    </row>
    <row r="24" spans="2:7" ht="15.75" x14ac:dyDescent="0.25">
      <c r="B24" s="2" t="s">
        <v>17</v>
      </c>
      <c r="E24" s="4">
        <v>0.1</v>
      </c>
      <c r="G24" s="13">
        <f>Sheet1!A2</f>
        <v>10000</v>
      </c>
    </row>
    <row r="32" spans="2:7" x14ac:dyDescent="0.25">
      <c r="B32" s="18" t="s">
        <v>19</v>
      </c>
    </row>
    <row r="33" spans="2:2" x14ac:dyDescent="0.25">
      <c r="B33" s="17" t="s">
        <v>20</v>
      </c>
    </row>
    <row r="34" spans="2:2" x14ac:dyDescent="0.25">
      <c r="B34" s="17" t="s">
        <v>21</v>
      </c>
    </row>
    <row r="35" spans="2:2" x14ac:dyDescent="0.25">
      <c r="B35" s="17" t="s">
        <v>22</v>
      </c>
    </row>
  </sheetData>
  <sheetProtection password="C1CB" sheet="1" objects="1" scenarios="1" selectLockedCells="1"/>
  <mergeCells count="2">
    <mergeCell ref="D5:E5"/>
    <mergeCell ref="D6:E6"/>
  </mergeCells>
  <pageMargins left="0.7" right="0.7" top="0.75" bottom="0.75" header="0.56666666666666698" footer="0.3"/>
  <pageSetup orientation="portrait" r:id="rId1"/>
  <headerFooter>
    <oddHeader>&amp;L&amp;G</oddHeader>
    <oddFooter>&amp;LStudio M Kitchen &amp; Bath&amp;R12955 Hwy 55   l   Plymouth, MN 55411 | 763-717-8511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3" sqref="A3:XFD3"/>
    </sheetView>
  </sheetViews>
  <sheetFormatPr defaultRowHeight="15" x14ac:dyDescent="0.25"/>
  <sheetData/>
  <pageMargins left="0.42" right="0.3" top="0.48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cols>
    <col min="1" max="1" width="9.5703125" bestFit="1" customWidth="1"/>
  </cols>
  <sheetData>
    <row r="1" spans="1:1" x14ac:dyDescent="0.25">
      <c r="A1" s="15">
        <f>Worksheet!G3*Worksheet!D6</f>
        <v>100000</v>
      </c>
    </row>
    <row r="2" spans="1:1" x14ac:dyDescent="0.25">
      <c r="A2" s="16">
        <f>A1*0.1</f>
        <v>10000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6476597957554F8E9A0B362C24B91A" ma:contentTypeVersion="16" ma:contentTypeDescription="Create a new document." ma:contentTypeScope="" ma:versionID="1d9672da50e9d1df9e07cefb4b1c691e">
  <xsd:schema xmlns:xsd="http://www.w3.org/2001/XMLSchema" xmlns:xs="http://www.w3.org/2001/XMLSchema" xmlns:p="http://schemas.microsoft.com/office/2006/metadata/properties" xmlns:ns2="5503ed9a-19f6-41dd-825f-1c1476148ea1" xmlns:ns3="30c11bac-75a0-4ab7-bce4-4310abfd5636" targetNamespace="http://schemas.microsoft.com/office/2006/metadata/properties" ma:root="true" ma:fieldsID="2c104eab7c176a8c06bd450d09e8c2e7" ns2:_="" ns3:_="">
    <xsd:import namespace="5503ed9a-19f6-41dd-825f-1c1476148ea1"/>
    <xsd:import namespace="30c11bac-75a0-4ab7-bce4-4310abfd5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3ed9a-19f6-41dd-825f-1c1476148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1e1a77-4393-4609-b083-f99847d9ad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11bac-75a0-4ab7-bce4-4310abfd5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d8ac1b-5781-4d72-9f08-1d51fd664443}" ma:internalName="TaxCatchAll" ma:showField="CatchAllData" ma:web="30c11bac-75a0-4ab7-bce4-4310abfd5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c11bac-75a0-4ab7-bce4-4310abfd5636" xsi:nil="true"/>
    <lcf76f155ced4ddcb4097134ff3c332f xmlns="5503ed9a-19f6-41dd-825f-1c1476148e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68DF1-5B57-4279-B89E-A54843763787}"/>
</file>

<file path=customXml/itemProps2.xml><?xml version="1.0" encoding="utf-8"?>
<ds:datastoreItem xmlns:ds="http://schemas.openxmlformats.org/officeDocument/2006/customXml" ds:itemID="{81D1CEEC-5D16-4872-84FD-FB409D0C06B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AEDA22-5C13-421B-8FCD-B7C2206A61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Kitchen Remodel Chart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Carey Melhus</dc:creator>
  <cp:lastModifiedBy>Claire Teunissen</cp:lastModifiedBy>
  <cp:lastPrinted>2021-11-17T21:20:01Z</cp:lastPrinted>
  <dcterms:created xsi:type="dcterms:W3CDTF">2016-07-19T15:46:37Z</dcterms:created>
  <dcterms:modified xsi:type="dcterms:W3CDTF">2021-11-17T21:20:02Z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0x0101008B6476597957554F8E9A0B362C24B91A</vt:lpwstr>
  </property>
</Properties>
</file>